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840" windowHeight="11985"/>
  </bookViews>
  <sheets>
    <sheet name="BOQ" sheetId="1" r:id="rId1"/>
    <sheet name="measurement" sheetId="2" r:id="rId2"/>
    <sheet name="Sheet3" sheetId="3" r:id="rId3"/>
  </sheets>
  <calcPr calcId="152511"/>
</workbook>
</file>

<file path=xl/calcChain.xml><?xml version="1.0" encoding="utf-8"?>
<calcChain xmlns="http://schemas.openxmlformats.org/spreadsheetml/2006/main">
  <c r="F23" i="1" l="1"/>
  <c r="G11" i="2"/>
  <c r="G23" i="2"/>
  <c r="G22" i="2"/>
  <c r="G21" i="2"/>
  <c r="G20" i="2"/>
  <c r="G19" i="2"/>
  <c r="G30" i="2"/>
  <c r="G35" i="2"/>
  <c r="G42" i="2"/>
  <c r="F50" i="1" l="1"/>
  <c r="F48" i="1" l="1"/>
  <c r="G39" i="2" l="1"/>
  <c r="G36" i="2"/>
  <c r="G37" i="2"/>
  <c r="G31" i="2"/>
  <c r="G29" i="2"/>
  <c r="G18" i="2"/>
  <c r="G17" i="2"/>
  <c r="G16" i="2"/>
  <c r="G24" i="2" s="1"/>
  <c r="G10" i="2"/>
  <c r="G9" i="2"/>
  <c r="G12" i="2" s="1"/>
  <c r="G6" i="2"/>
  <c r="G40" i="2" l="1"/>
  <c r="G32" i="2"/>
  <c r="G7" i="2"/>
  <c r="F8" i="1" l="1"/>
  <c r="F53" i="1" s="1"/>
  <c r="G26" i="2"/>
</calcChain>
</file>

<file path=xl/sharedStrings.xml><?xml version="1.0" encoding="utf-8"?>
<sst xmlns="http://schemas.openxmlformats.org/spreadsheetml/2006/main" count="158" uniqueCount="109">
  <si>
    <t>S.NO</t>
  </si>
  <si>
    <t>ITEM AND SPECIFICATION</t>
  </si>
  <si>
    <t>QTY</t>
  </si>
  <si>
    <t>UNIT</t>
  </si>
  <si>
    <t>RATES</t>
  </si>
  <si>
    <t>AMOUNT</t>
  </si>
  <si>
    <t>A</t>
  </si>
  <si>
    <t>Civil work</t>
  </si>
  <si>
    <r>
      <rPr>
        <b/>
        <sz val="10"/>
        <color theme="1"/>
        <rFont val="Calibri"/>
        <family val="2"/>
        <scheme val="minor"/>
      </rPr>
      <t>PLAIN GYPBOARD FALSE CEILING WITH PAINTING</t>
    </r>
    <r>
      <rPr>
        <sz val="10"/>
        <color theme="1"/>
        <rFont val="Calibri"/>
        <family val="2"/>
        <scheme val="minor"/>
      </rPr>
      <t xml:space="preserve"> : Providing and fixing suspended false ceiling consisting of 12.5mm thick Gypsum board ( India Gypsum) suspended on GI framework. GI framework to consist of GI perimeter channels 0.55mm thick 20mm x 30mm along perimeter of false ceiling of ceiling, screw fixed to wall/partition with nylon sleeves and screws @ 600mm c/c. Suspending GI intermediate channels of size 0.9mm thick 45mm x 15mm from the soffit at max dist 1220mm c/c with ceiling angle 0.55mm thick 25mm x 10mm fixed to soffit using proprietary supplied GI cleats and steel expansion fasteners.Boards to be finished with proprietary supplied jointing tape and jointing compound and sand papered to achieve a smooth and seamless finish and 2 coats of primer alongwith coats of Acrylic paint suitable for Gypsum board upto Bank's Satisfaction .</t>
    </r>
    <r>
      <rPr>
        <b/>
        <sz val="10"/>
        <color theme="1"/>
        <rFont val="Calibri"/>
        <family val="2"/>
        <scheme val="minor"/>
      </rPr>
      <t>Rate quoted to include vertical all cut-outs required for light fixtures, smoke detectors and other services cut-outs complete as directed by Architect.</t>
    </r>
  </si>
  <si>
    <t>TOTAL</t>
  </si>
  <si>
    <t>SQM</t>
  </si>
  <si>
    <t>Measurement sheet</t>
  </si>
  <si>
    <t>Civil &amp; Furnishing work</t>
  </si>
  <si>
    <t>SN</t>
  </si>
  <si>
    <t>Particular</t>
  </si>
  <si>
    <t>no</t>
  </si>
  <si>
    <t>L</t>
  </si>
  <si>
    <t>B</t>
  </si>
  <si>
    <t>H</t>
  </si>
  <si>
    <t>CIVIL WORK</t>
  </si>
  <si>
    <t>PLAIN GYPBOARD FALSE CEILING WITH PAINTING</t>
  </si>
  <si>
    <r>
      <rPr>
        <b/>
        <sz val="10"/>
        <color theme="1"/>
        <rFont val="Calibri"/>
        <family val="2"/>
        <scheme val="minor"/>
      </rPr>
      <t>GRID FALSE CEILING /Modular False ceiling</t>
    </r>
    <r>
      <rPr>
        <sz val="10"/>
        <color theme="1"/>
        <rFont val="Calibri"/>
        <family val="2"/>
        <scheme val="minor"/>
      </rPr>
      <t xml:space="preserve"> :Providing and fixing suspended false ceiling consisting : approved make MODULAR CEILINGTile: Classic Lite RH 95;Suspension system Suprafine 15 ( )False ceiling will be measured on horizontal plane only. Horizontal plane measurements are to be inclusive of all vertical drops, edge mouldings, fascias, etc.Rate quoted to include all cut-outs required for light fixtures, smoke detectors and other services cut-outs complete as directed by Architect. Rate quoted to include cost of providing support framework formed of perimeter channels for fixing light fixtures, AC grills/diffusers etc. Also to provide concealed perimeter channel support as required to support modular grid ceiling sections at junction between gypboard false ceiling and modular grid tile ceiling.</t>
    </r>
  </si>
  <si>
    <t>GRID FALSE CEILING /Modular False ceiling</t>
  </si>
  <si>
    <t>TOTAL FOR CIVIL WORK</t>
  </si>
  <si>
    <t>(A)</t>
  </si>
  <si>
    <t xml:space="preserve">Carpentry work </t>
  </si>
  <si>
    <t>P/F SOLID PARTITIONS full height and low height (1.2 m ht)</t>
  </si>
  <si>
    <t>Full height (cabin)</t>
  </si>
  <si>
    <t>(cabin)</t>
  </si>
  <si>
    <t>(cabin) less door</t>
  </si>
  <si>
    <t>Full ht partition total</t>
  </si>
  <si>
    <t>Partition total</t>
  </si>
  <si>
    <t>nos</t>
  </si>
  <si>
    <r>
      <rPr>
        <b/>
        <sz val="11"/>
        <color theme="1"/>
        <rFont val="Calibri"/>
        <family val="2"/>
        <scheme val="minor"/>
      </rPr>
      <t>P/F Full height storage</t>
    </r>
    <r>
      <rPr>
        <sz val="11"/>
        <color theme="1"/>
        <rFont val="Calibri"/>
        <family val="2"/>
        <scheme val="minor"/>
      </rPr>
      <t xml:space="preserve"> - </t>
    </r>
    <r>
      <rPr>
        <sz val="9"/>
        <color theme="1"/>
        <rFont val="Calibri"/>
        <family val="2"/>
        <scheme val="minor"/>
      </rPr>
      <t xml:space="preserve">Providing and errection of full height storage unit of 45mm depth made our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</si>
  <si>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t>P/F Full height storage</t>
  </si>
  <si>
    <t>P/F Low height storage (0.75 m ht)</t>
  </si>
  <si>
    <r>
      <rPr>
        <b/>
        <sz val="11"/>
        <color theme="1"/>
        <rFont val="Calibri"/>
        <family val="2"/>
        <scheme val="minor"/>
      </rPr>
      <t xml:space="preserve">P/F Work Stations with partitions - </t>
    </r>
    <r>
      <rPr>
        <sz val="9"/>
        <color theme="1"/>
        <rFont val="Calibri"/>
        <family val="2"/>
        <scheme val="minor"/>
      </rPr>
      <t>Providing and making L- shape work station of1.8 m x 1.2m size having table top depth of 0.45 m and the corner is made curve as per design. The table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</si>
  <si>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r>
      <rPr>
        <b/>
        <sz val="11"/>
        <rFont val="Calibri"/>
        <family val="2"/>
        <scheme val="minor"/>
      </rPr>
      <t>P/F Low height storage (0.75 m ht)</t>
    </r>
    <r>
      <rPr>
        <sz val="11"/>
        <rFont val="Calibri"/>
        <family val="2"/>
        <scheme val="minor"/>
      </rPr>
      <t xml:space="preserve"> - </t>
    </r>
    <r>
      <rPr>
        <sz val="9"/>
        <rFont val="Calibri"/>
        <family val="2"/>
        <scheme val="minor"/>
      </rPr>
      <t xml:space="preserve">Providing and errection of low height storage unit of 45mm depth made our of 18 mm thk commercial ply box with shutter to be finished 1 mm thk laminate of approved shade. 18 mm shelves of required depth and at 15" inervals are to be provided. storage and shelves are to be finished with french polish. edges of the shelves are to be finished with teakwood beading and shall be finished with coloured polish matching the laminate shade. The rate shall inclusde all necessary hardware like magnetic catch, conceiled dead lock, SS handle 6"/9", SS hinges etc complete </t>
    </r>
  </si>
  <si>
    <t xml:space="preserve">Providing and installation of executive chair of model no. ----- of Godrej make or equivalent </t>
  </si>
  <si>
    <t>(B)</t>
  </si>
  <si>
    <t>C</t>
  </si>
  <si>
    <t>TOTAL FOR CARPENTRY WORK</t>
  </si>
  <si>
    <t>Electrical Work</t>
  </si>
  <si>
    <t>Electrical and Data cabling Work</t>
  </si>
  <si>
    <r>
      <t xml:space="preserve">Providing wiring ( supply, fixing, testing and comm. etc)
for </t>
    </r>
    <r>
      <rPr>
        <b/>
        <sz val="12"/>
        <color theme="1"/>
        <rFont val="Calibri"/>
        <family val="2"/>
        <scheme val="minor"/>
      </rPr>
      <t xml:space="preserve">light point / Exhaust fan point / Call bell point/6A
Switch-socket point </t>
    </r>
    <r>
      <rPr>
        <sz val="12"/>
        <color theme="1"/>
        <rFont val="Calibri"/>
        <family val="2"/>
        <scheme val="minor"/>
      </rPr>
      <t xml:space="preserve">etc with 2x1.5+1X1.5 sq mm </t>
    </r>
    <r>
      <rPr>
        <b/>
        <sz val="12"/>
        <color theme="1"/>
        <rFont val="Calibri"/>
        <family val="2"/>
        <scheme val="minor"/>
      </rPr>
      <t>FRLS</t>
    </r>
  </si>
  <si>
    <t>a</t>
  </si>
  <si>
    <t>Providing and fixing Primary light point</t>
  </si>
  <si>
    <t>b</t>
  </si>
  <si>
    <t>Providing and fixing Secondray light point(Maximum
two points to be looped from primary)</t>
  </si>
  <si>
    <t>c</t>
  </si>
  <si>
    <t>SPECIAL POINTS: ( UPS DB TO WORKSTATIONS)</t>
  </si>
  <si>
    <t>Supply, fixing, testing and commissioning of following
Modular type switch socket with cover plate , sheet steel
box etc on surface / concealed manner I/c electrical
wiring with 2 X 2.5 sq mm + 1 X 2.5 sq mm FRLS PVC
insulated copper conductor single core multi stranded
wire in rigid MMS grade PVC conduit with conduit
accessories like bend, junction box etc on surface /
recessed manner etc ( Wiring from D.B. / Source to
Board/destination ) and making good all the damages,
painting, cleaning the site etc complete as required as
per site requirement and as directed.</t>
  </si>
  <si>
    <t>1 Nos. 16 A Switch + 3 Nos. 6 A, 5 pin Socket.</t>
  </si>
  <si>
    <t>AC POINT</t>
  </si>
  <si>
    <t xml:space="preserve">Providing and fixing 16 amp point </t>
  </si>
  <si>
    <t xml:space="preserve">Providing and laying 4sqmm wire for ac point </t>
  </si>
  <si>
    <t>Providing and fixing 8 way SPN DB for AC Raw And UPS points</t>
  </si>
  <si>
    <t xml:space="preserve"> LED FIXTURES</t>
  </si>
  <si>
    <t>Telephone &amp; COMPUTER POINT : I / O's :</t>
  </si>
  <si>
    <t>Single outlet with shutter modular type I / O's Outlets ( RJ
45 ) with suitable size PVC modular boxes complete as
required</t>
  </si>
  <si>
    <t>Single outlet with shutter modular type TelephoneOutlets ( RJ 11 ) with suitable size PVC modular boxes complete as required .</t>
  </si>
  <si>
    <t>Supply and Installation of following factory fabricated
patch cords ( STP-CAT 6 ) complete with connectors and
boots on both sides.</t>
  </si>
  <si>
    <t>Two Meter length</t>
  </si>
  <si>
    <t>one meter length</t>
  </si>
  <si>
    <t>d</t>
  </si>
  <si>
    <t>24-Port Cat6 Unshielded Wallmount or Rackmount Patch
Panel,Dlink</t>
  </si>
  <si>
    <t>F</t>
  </si>
  <si>
    <t>Cat6 cable For data and telephone</t>
  </si>
  <si>
    <t>mtr</t>
  </si>
  <si>
    <t>TOTAL FOR ELECTRICAL AND DATA CABLING WORK</t>
  </si>
  <si>
    <t>( C )</t>
  </si>
  <si>
    <t>D</t>
  </si>
  <si>
    <t>TOTAL FOR AIRCONDITIONER</t>
  </si>
  <si>
    <t>(D)</t>
  </si>
  <si>
    <t>Total for Renovation work</t>
  </si>
  <si>
    <t>32-40 watts,Minimum 2800 lumens LED SQUARE size
600X600X80 mm ( Approx.) : CRI&gt;80,PF&gt;0.9 of approved make for plain gypsum ceiling and for grid ceiling</t>
  </si>
  <si>
    <t>e</t>
  </si>
  <si>
    <t>sq.m</t>
  </si>
  <si>
    <r>
      <t xml:space="preserve">Providing an installation of vertical blinds of approved shade and make to the windows </t>
    </r>
    <r>
      <rPr>
        <b/>
        <sz val="12"/>
        <color indexed="8"/>
        <rFont val="Calibri"/>
        <family val="2"/>
        <scheme val="minor"/>
      </rPr>
      <t>(F)</t>
    </r>
  </si>
  <si>
    <t>(A+B+C+D+F)</t>
  </si>
  <si>
    <t xml:space="preserve">Providing and installation of midback chair of model no. DIVA of Godrej make or equivalent </t>
  </si>
  <si>
    <t xml:space="preserve">Providing and fixing MS collapsible gate </t>
  </si>
  <si>
    <t>at GF behind 7 no counter</t>
  </si>
  <si>
    <t>at mezzenine behind counter</t>
  </si>
  <si>
    <t>BH cabin</t>
  </si>
  <si>
    <t>behind counter 2,3,4</t>
  </si>
  <si>
    <t>infront of toilet</t>
  </si>
  <si>
    <t xml:space="preserve">P/F Laminate finished panelling to exposed columns </t>
  </si>
  <si>
    <r>
      <rPr>
        <b/>
        <sz val="11"/>
        <color theme="1"/>
        <rFont val="Calibri"/>
        <family val="2"/>
        <scheme val="minor"/>
      </rPr>
      <t>P/F Laminate finished panelling to exposed columns</t>
    </r>
    <r>
      <rPr>
        <sz val="11"/>
        <color theme="1"/>
        <rFont val="Calibri"/>
        <family val="2"/>
        <scheme val="minor"/>
      </rPr>
      <t xml:space="preserve"> - </t>
    </r>
    <r>
      <rPr>
        <sz val="9"/>
        <color theme="1"/>
        <rFont val="Calibri"/>
        <family val="2"/>
        <scheme val="minor"/>
      </rPr>
      <t>P/F full ht panelling to the existing walls, columns 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All provisions to be made for all electrical, networking boxes onto partition framework at required heights/levels with necessary additional supports as directed.</t>
    </r>
  </si>
  <si>
    <r>
      <rPr>
        <b/>
        <sz val="10"/>
        <color theme="1"/>
        <rFont val="Calibri"/>
        <family val="2"/>
        <scheme val="minor"/>
      </rPr>
      <t xml:space="preserve">P/F SOLID PARTITIONS full height - with glass/ without glass (as per design) </t>
    </r>
    <r>
      <rPr>
        <sz val="8"/>
        <color theme="1"/>
        <rFont val="Calibri"/>
        <family val="2"/>
        <scheme val="minor"/>
      </rPr>
      <t>made out of Aluminum cross section / 2"x1 1/2" salwood section framework 2'-0" c/c both ways treated with antitermite solution, covered with 8 mm thk commercial ply wood / partly glazed with approved shape &amp; shade 1mm thk laminate/mica fixing on inside of panel with 1.5 mm thk grooves in panel as per the design with provision of the openings in the panel for switch boards, box and cuts in frame for carrying conduits if necessary and fixing 1.0 mm laminate on the outside face of shade and colour as per Bank’s colur scheme given in the tender specification with 8 mm glass to be given in the design if required. The open edges are to be blocked by teak wood bead of required size and design. All provisions to be made for all electrical, networking boxes onto partition framework at required heights/levels with necessary additional supports as directed.</t>
    </r>
  </si>
  <si>
    <t xml:space="preserve">cabin roof - ISMB </t>
  </si>
  <si>
    <t>storage partition</t>
  </si>
  <si>
    <t>UPS room partition</t>
  </si>
  <si>
    <t>(UPS room &amp; storage) less door</t>
  </si>
  <si>
    <r>
      <rPr>
        <b/>
        <sz val="10"/>
        <color theme="1"/>
        <rFont val="Calibri"/>
        <family val="2"/>
        <scheme val="minor"/>
      </rPr>
      <t>P/F SOLID FLUSH DOOR WITH GLASS</t>
    </r>
    <r>
      <rPr>
        <sz val="8"/>
        <color theme="1"/>
        <rFont val="Calibri"/>
        <family val="2"/>
        <scheme val="minor"/>
      </rPr>
      <t xml:space="preserve"> . A glass panel of size 0.3 m x 1.5 m shall be fitted as per design in the door. All material is of approved brand. Size of door 900 x2100 Doors and 750x1800 -Providing and fixing single leaf solid core flush door 40mm thick factory made, finished on both sides with 1.0mm thick laminate of approved shade as indicated in drawing. Shutter to be lipped on all sides with 12mm thick teak wood beading. Applicable hardwares to be considered for following doors according to requirement as per detailed drawings including below mentioned hardware-Door closer,SS Ball bearing Hinges ,SS foot operated Door stopper,SS Mortise Latch Lock / concealed dead lock,SS Mortise Handle, glass film on the glass panel etc.</t>
    </r>
  </si>
  <si>
    <r>
      <rPr>
        <b/>
        <sz val="11"/>
        <color theme="1"/>
        <rFont val="Calibri"/>
        <family val="2"/>
        <scheme val="minor"/>
      </rPr>
      <t xml:space="preserve">P/F Work Stations with partitions - </t>
    </r>
    <r>
      <rPr>
        <sz val="9"/>
        <color theme="1"/>
        <rFont val="Calibri"/>
        <family val="2"/>
        <scheme val="minor"/>
      </rPr>
      <t>Providing and fixing work station of 600 mm width of various lengths( ranging from 1350 to 1650mm). The table shall be made of 18 mm thk commercial ply and thkness of table top shall be 36 mm. all the external surfaces shall be finished with 1mm thk laminate of approved shade. edge of the table shall be finished with teakwood beading in round shape matching the color of laminate. Table shall be provided with one keyboard drawer with attachment for mouse with telescopic channel. Storage box below the table shall be provided having width of 15" and depth as that of table top. The storage shall be provided with drawer of 4" ht and shutter below. One shelf of 18mm thk shall be provided in storage. all the internal surfaces shall be finished with french polish and external surfaces shall be finished with 1mm thk laminate of approved shade. one CPU platform and one Footrest shall  be provided for each table. table top shall be provided with one cable manager. The rate shall include hardware like chanel, SS hinges, SS 3" handles, locks, fixing and errection complete etc complete</t>
    </r>
  </si>
  <si>
    <t>cash cabin</t>
  </si>
  <si>
    <r>
      <rPr>
        <b/>
        <sz val="11"/>
        <color theme="1"/>
        <rFont val="Calibri"/>
        <family val="2"/>
        <scheme val="minor"/>
      </rPr>
      <t xml:space="preserve">P/F Branch Head Cabin </t>
    </r>
    <r>
      <rPr>
        <sz val="11"/>
        <color theme="1"/>
        <rFont val="Calibri"/>
        <family val="2"/>
        <scheme val="minor"/>
      </rPr>
      <t xml:space="preserve"> - providing and making BH table in L- Shape with rectangular top of 35mm thk top and skeleton i.e front, sides st with 18mm thk commeial ply finished with 1mm thk laminate of approved shade. Size of table top is 1.65 m x 0.6 m and size of side table is 1.2 m x 0.45 m. Sidetable shall be provided with storage with shutter below of same size anf one shelf shall be provided in storage. One pedestal chest of drawer shall be provided below table top with 3 drawers. all the internal surfaces shall be finished with french polish and external surfaces shall be finished with 1mm thk laminate of approved shade. &lt; SS hinges, board tray, CPU pedestal, foot rest, SS hinges, keyboard tray, CPU pedestal, foot rest, SS handles 3", magnetic catch, lock, aldrop etc complete</t>
    </r>
  </si>
  <si>
    <t>Providing and fixing folded staircase in 18mm thk ply, supported by vertical post and battons. Area below staircase shall be enclosed with openable shutters. Tread and riser shall be finished with carpet of 6mm thk as per approval. Railing of staircase shall be provided with SS 304 grade finish with  hand rail, Balusters at regular intervals and SS pipe 1/2" mid rails  etc finish complete</t>
  </si>
  <si>
    <t>banking hall</t>
  </si>
  <si>
    <t>Providing and fixing SS railing 304 grade with 8mm Toughened glass planes between balusters and hand rail at top</t>
  </si>
  <si>
    <t>Supply , instalaltion, testing and commissioning of 1.5 TR 5 star split air conditioner of Daikin, Hitachi, voltas etc make. The rate shall include complete installation,required length copper pipe and drainage pipe, stand etc</t>
  </si>
  <si>
    <t>32-40 watts, 4' length LED tube light for wall, ceiling</t>
  </si>
  <si>
    <t>Providing and fixing MS grill rolling shutter</t>
  </si>
  <si>
    <t>Providing and fixing in position roof above branch head's cabin made out of MS angle 50x50X5 mm to form a grid 600mm c/c. MS angle fixed to RCC member by MS plate bolted to RCC member. COMMERCIAL PLY of 18mm thk shall be layed on th MS angle grid to form a uniform surface from top. Top surface shall be finished with vinyl flooring of approved make and type.</t>
  </si>
  <si>
    <t>Providing and applying acrylic emulsion paint to the walls, ceiling for touch up wherever required</t>
  </si>
  <si>
    <t>NEW BRANCH SETUP GARKHEDA PARISAR UNDER AURANGABAD REGION</t>
  </si>
  <si>
    <t>point</t>
  </si>
  <si>
    <t>rmt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</si>
</sst>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 #,##0.00_ ;_ * \-#,##0.00_ ;_ * &quot;-&quot;??_ ;_ @_ "/>
  </numFmts>
  <fonts count="18"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0"/>
      <color theme="1"/>
      <name val="Calibri"/>
      <family val="2"/>
      <scheme val="minor"/>
    </font>
    <font>
      <sz val="11"/>
      <color theme="1"/>
      <name val="Calibri"/>
      <family val="2"/>
      <scheme val="minor"/>
    </font>
    <font>
      <sz val="11"/>
      <name val="Calibri"/>
      <family val="2"/>
      <scheme val="minor"/>
    </font>
    <font>
      <sz val="9"/>
      <name val="Calibri"/>
      <family val="2"/>
      <scheme val="minor"/>
    </font>
    <font>
      <sz val="12"/>
      <color theme="1"/>
      <name val="Calibri"/>
      <family val="2"/>
      <scheme val="minor"/>
    </font>
    <font>
      <sz val="12"/>
      <color indexed="8"/>
      <name val="Calibri"/>
      <family val="2"/>
      <scheme val="minor"/>
    </font>
    <font>
      <b/>
      <i/>
      <sz val="12"/>
      <color indexed="8"/>
      <name val="Calibri"/>
      <family val="2"/>
      <scheme val="minor"/>
    </font>
    <font>
      <b/>
      <sz val="12"/>
      <color indexed="8"/>
      <name val="Calibri"/>
      <family val="2"/>
      <scheme val="minor"/>
    </font>
    <font>
      <b/>
      <sz val="14"/>
      <color theme="1"/>
      <name val="Calibri"/>
      <family val="2"/>
      <scheme val="minor"/>
    </font>
    <font>
      <b/>
      <sz val="14"/>
      <color indexed="8"/>
      <name val="Calibri"/>
      <family val="2"/>
      <scheme val="minor"/>
    </font>
    <font>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2">
    <xf numFmtId="0" fontId="0" fillId="0" borderId="0"/>
    <xf numFmtId="164" fontId="8" fillId="0" borderId="0" applyFont="0" applyFill="0" applyBorder="0" applyAlignment="0" applyProtection="0"/>
  </cellStyleXfs>
  <cellXfs count="92">
    <xf numFmtId="0" fontId="0" fillId="0" borderId="0" xfId="0"/>
    <xf numFmtId="0" fontId="2" fillId="2" borderId="1" xfId="0" applyFont="1" applyFill="1" applyBorder="1" applyAlignment="1">
      <alignment horizontal="center" vertical="center"/>
    </xf>
    <xf numFmtId="1"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0" borderId="0" xfId="0" applyAlignment="1">
      <alignment horizontal="center" vertical="center"/>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xf numFmtId="0" fontId="0" fillId="3" borderId="1" xfId="0" applyFill="1" applyBorder="1"/>
    <xf numFmtId="0" fontId="0" fillId="0" borderId="1" xfId="0" applyFill="1" applyBorder="1"/>
    <xf numFmtId="0" fontId="0" fillId="0" borderId="2" xfId="0" applyBorder="1"/>
    <xf numFmtId="0" fontId="1" fillId="0" borderId="1" xfId="0" applyFont="1" applyBorder="1"/>
    <xf numFmtId="0" fontId="0" fillId="3" borderId="3" xfId="0" applyFill="1" applyBorder="1"/>
    <xf numFmtId="0" fontId="0" fillId="0" borderId="2" xfId="0" applyBorder="1" applyAlignment="1">
      <alignment horizontal="center"/>
    </xf>
    <xf numFmtId="0" fontId="0" fillId="0" borderId="4" xfId="0" applyBorder="1"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right" vertical="center"/>
    </xf>
    <xf numFmtId="0" fontId="1" fillId="0" borderId="1" xfId="0" applyFont="1" applyBorder="1" applyAlignment="1">
      <alignment horizontal="center" vertical="center"/>
    </xf>
    <xf numFmtId="0" fontId="0" fillId="0" borderId="1" xfId="0" applyFill="1" applyBorder="1" applyAlignment="1">
      <alignment horizontal="right" vertical="center"/>
    </xf>
    <xf numFmtId="0" fontId="0" fillId="0" borderId="1" xfId="0" applyBorder="1" applyAlignment="1">
      <alignment vertical="center" wrapText="1"/>
    </xf>
    <xf numFmtId="0" fontId="0" fillId="0" borderId="0" xfId="0" applyAlignment="1">
      <alignment vertical="center"/>
    </xf>
    <xf numFmtId="0" fontId="9" fillId="0" borderId="1" xfId="0" applyFont="1" applyBorder="1" applyAlignment="1">
      <alignment horizontal="center" vertical="center"/>
    </xf>
    <xf numFmtId="0" fontId="9" fillId="0" borderId="1" xfId="0" applyFont="1" applyBorder="1" applyAlignment="1">
      <alignment wrapText="1"/>
    </xf>
    <xf numFmtId="0" fontId="9" fillId="0" borderId="1" xfId="0" applyFont="1" applyBorder="1" applyAlignment="1">
      <alignment vertical="center"/>
    </xf>
    <xf numFmtId="0" fontId="9" fillId="0" borderId="0" xfId="0" applyFont="1"/>
    <xf numFmtId="0" fontId="0" fillId="0" borderId="1" xfId="0" applyBorder="1" applyAlignment="1">
      <alignment vertical="top" wrapText="1"/>
    </xf>
    <xf numFmtId="0" fontId="0" fillId="0" borderId="1" xfId="0" applyFill="1" applyBorder="1" applyAlignment="1">
      <alignment horizontal="center" vertical="center"/>
    </xf>
    <xf numFmtId="0" fontId="1" fillId="0" borderId="2" xfId="0" applyFont="1" applyBorder="1" applyAlignment="1">
      <alignment horizontal="center" vertical="center"/>
    </xf>
    <xf numFmtId="0" fontId="0" fillId="0" borderId="1" xfId="0" applyFill="1" applyBorder="1" applyAlignment="1">
      <alignment vertical="center"/>
    </xf>
    <xf numFmtId="0" fontId="1" fillId="0" borderId="0" xfId="0" applyFont="1"/>
    <xf numFmtId="0" fontId="0" fillId="0" borderId="6" xfId="0" applyBorder="1" applyAlignment="1">
      <alignment horizontal="center" vertical="center"/>
    </xf>
    <xf numFmtId="0" fontId="1" fillId="0" borderId="0" xfId="0" applyFont="1" applyBorder="1" applyAlignment="1">
      <alignment vertical="center"/>
    </xf>
    <xf numFmtId="0" fontId="1" fillId="0" borderId="2" xfId="0" applyFont="1" applyBorder="1" applyAlignment="1">
      <alignment vertical="center"/>
    </xf>
    <xf numFmtId="0" fontId="11" fillId="0" borderId="3" xfId="0" applyFont="1" applyBorder="1" applyAlignment="1">
      <alignment horizontal="center" vertical="center"/>
    </xf>
    <xf numFmtId="0" fontId="3" fillId="2" borderId="2" xfId="0" applyFont="1" applyFill="1" applyBorder="1" applyAlignment="1">
      <alignment horizontal="left" vertical="center" wrapText="1"/>
    </xf>
    <xf numFmtId="0" fontId="3" fillId="0" borderId="2" xfId="0" applyFont="1" applyBorder="1" applyAlignment="1">
      <alignment horizontal="center" vertical="center"/>
    </xf>
    <xf numFmtId="0" fontId="11" fillId="0" borderId="0" xfId="0" applyFont="1"/>
    <xf numFmtId="0" fontId="3" fillId="0" borderId="2" xfId="0" applyFont="1" applyBorder="1"/>
    <xf numFmtId="0" fontId="3" fillId="0" borderId="2" xfId="0" applyFont="1" applyBorder="1" applyAlignment="1">
      <alignment vertical="center"/>
    </xf>
    <xf numFmtId="0" fontId="12" fillId="0" borderId="1" xfId="0" applyFont="1" applyBorder="1" applyAlignment="1">
      <alignment vertical="top" wrapText="1"/>
    </xf>
    <xf numFmtId="0" fontId="13" fillId="0" borderId="1" xfId="0" applyFont="1" applyBorder="1" applyAlignment="1">
      <alignment vertical="top" wrapText="1"/>
    </xf>
    <xf numFmtId="0" fontId="12" fillId="0" borderId="1" xfId="0" applyFont="1" applyFill="1" applyBorder="1" applyAlignment="1">
      <alignment vertical="top" wrapText="1"/>
    </xf>
    <xf numFmtId="0" fontId="14" fillId="0" borderId="1" xfId="0" applyFont="1" applyFill="1" applyBorder="1" applyAlignment="1">
      <alignment vertical="top" wrapText="1"/>
    </xf>
    <xf numFmtId="0" fontId="11" fillId="0" borderId="2" xfId="0" applyFont="1" applyBorder="1" applyAlignment="1">
      <alignment horizontal="center" vertical="center"/>
    </xf>
    <xf numFmtId="0" fontId="12" fillId="0" borderId="5" xfId="0" applyFont="1" applyFill="1" applyBorder="1" applyAlignment="1">
      <alignment vertical="top" wrapText="1"/>
    </xf>
    <xf numFmtId="0" fontId="14" fillId="0" borderId="5" xfId="0" applyFont="1" applyFill="1" applyBorder="1" applyAlignment="1">
      <alignment vertical="top" wrapText="1"/>
    </xf>
    <xf numFmtId="0" fontId="1" fillId="0" borderId="6" xfId="0" applyFont="1" applyFill="1" applyBorder="1" applyAlignment="1">
      <alignment horizontal="center" vertical="center"/>
    </xf>
    <xf numFmtId="0" fontId="12" fillId="0" borderId="6" xfId="0" applyFont="1" applyFill="1" applyBorder="1" applyAlignment="1">
      <alignment vertical="top" wrapText="1"/>
    </xf>
    <xf numFmtId="0" fontId="1" fillId="0" borderId="3" xfId="0" applyFont="1" applyBorder="1" applyAlignment="1">
      <alignment horizontal="center" vertical="center"/>
    </xf>
    <xf numFmtId="0" fontId="15" fillId="0" borderId="0" xfId="0" applyFont="1"/>
    <xf numFmtId="0" fontId="1" fillId="0" borderId="0" xfId="0" applyFont="1" applyBorder="1" applyAlignment="1">
      <alignment horizontal="center" vertical="center"/>
    </xf>
    <xf numFmtId="0" fontId="15" fillId="0" borderId="3" xfId="0" applyFont="1" applyBorder="1" applyAlignment="1">
      <alignment horizontal="center" vertical="center"/>
    </xf>
    <xf numFmtId="0" fontId="16" fillId="0" borderId="1" xfId="0" applyFont="1" applyFill="1" applyBorder="1" applyAlignment="1">
      <alignment vertical="top" wrapText="1"/>
    </xf>
    <xf numFmtId="0" fontId="15" fillId="0" borderId="2" xfId="0" applyFont="1" applyBorder="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vertical="center"/>
    </xf>
    <xf numFmtId="164" fontId="15" fillId="0" borderId="4" xfId="1" applyFont="1" applyBorder="1" applyAlignment="1">
      <alignment vertical="center"/>
    </xf>
    <xf numFmtId="0" fontId="0" fillId="0" borderId="0" xfId="0" applyFont="1"/>
    <xf numFmtId="0" fontId="0" fillId="0" borderId="1" xfId="0" applyFont="1" applyBorder="1" applyAlignment="1">
      <alignment horizontal="center" vertical="center"/>
    </xf>
    <xf numFmtId="0" fontId="0" fillId="0" borderId="1" xfId="0" applyFont="1" applyBorder="1" applyAlignment="1">
      <alignment vertical="center"/>
    </xf>
    <xf numFmtId="164" fontId="1" fillId="0" borderId="1" xfId="1" applyFont="1" applyBorder="1" applyAlignment="1">
      <alignment vertical="center"/>
    </xf>
    <xf numFmtId="164" fontId="1" fillId="0" borderId="4" xfId="1" applyFont="1" applyBorder="1" applyAlignment="1">
      <alignment vertical="center"/>
    </xf>
    <xf numFmtId="164" fontId="3" fillId="0" borderId="4" xfId="1" applyFont="1" applyBorder="1" applyAlignment="1">
      <alignment vertical="center"/>
    </xf>
    <xf numFmtId="0" fontId="17" fillId="0" borderId="1" xfId="0" applyFont="1" applyBorder="1"/>
    <xf numFmtId="0" fontId="0" fillId="0" borderId="7" xfId="0" applyBorder="1" applyAlignment="1">
      <alignment horizontal="center" vertical="center"/>
    </xf>
    <xf numFmtId="0" fontId="17" fillId="0" borderId="1" xfId="0" applyFont="1" applyBorder="1" applyAlignment="1">
      <alignment horizontal="left" vertical="center" wrapText="1"/>
    </xf>
    <xf numFmtId="0" fontId="9" fillId="0" borderId="1" xfId="0" applyFont="1" applyBorder="1"/>
    <xf numFmtId="0" fontId="9" fillId="0" borderId="6" xfId="0" applyFont="1" applyBorder="1" applyAlignment="1">
      <alignment wrapText="1"/>
    </xf>
    <xf numFmtId="0" fontId="9" fillId="0" borderId="6" xfId="0" applyFont="1" applyBorder="1" applyAlignment="1">
      <alignment horizontal="center" vertical="center"/>
    </xf>
    <xf numFmtId="0" fontId="9" fillId="0" borderId="6" xfId="0" applyFont="1" applyBorder="1" applyAlignment="1">
      <alignment vertical="center"/>
    </xf>
    <xf numFmtId="0" fontId="9" fillId="0" borderId="8" xfId="0" applyFont="1" applyBorder="1" applyAlignment="1">
      <alignment wrapText="1"/>
    </xf>
    <xf numFmtId="0" fontId="9" fillId="0" borderId="8" xfId="0" applyFont="1" applyBorder="1" applyAlignment="1">
      <alignment horizontal="center" vertical="center"/>
    </xf>
    <xf numFmtId="0" fontId="9" fillId="0" borderId="8" xfId="0" applyFont="1" applyBorder="1" applyAlignment="1">
      <alignment vertical="center"/>
    </xf>
    <xf numFmtId="0" fontId="9" fillId="0" borderId="9" xfId="0" applyFont="1" applyBorder="1" applyAlignment="1">
      <alignment vertical="center"/>
    </xf>
    <xf numFmtId="0" fontId="17" fillId="0" borderId="1" xfId="0" applyFont="1" applyBorder="1" applyAlignment="1">
      <alignment horizontal="center" vertical="center"/>
    </xf>
    <xf numFmtId="0" fontId="17" fillId="0" borderId="1" xfId="0" applyFont="1" applyBorder="1" applyAlignment="1">
      <alignment vertical="center"/>
    </xf>
    <xf numFmtId="0" fontId="5" fillId="2" borderId="1" xfId="0" applyFont="1" applyFill="1" applyBorder="1" applyAlignment="1">
      <alignment horizontal="center" vertical="center" wrapText="1"/>
    </xf>
    <xf numFmtId="0" fontId="15" fillId="0" borderId="0" xfId="0" applyFont="1" applyAlignment="1">
      <alignment vertical="center"/>
    </xf>
    <xf numFmtId="14" fontId="15" fillId="0" borderId="0" xfId="0" applyNumberFormat="1" applyFont="1" applyAlignment="1">
      <alignment vertical="center"/>
    </xf>
    <xf numFmtId="0" fontId="3" fillId="0" borderId="1" xfId="0" applyFont="1" applyBorder="1" applyAlignment="1">
      <alignment horizontal="left"/>
    </xf>
    <xf numFmtId="0" fontId="1" fillId="0" borderId="1" xfId="0" applyFont="1" applyBorder="1" applyAlignment="1">
      <alignment horizontal="left"/>
    </xf>
    <xf numFmtId="0" fontId="15" fillId="0" borderId="10" xfId="0" applyFont="1" applyBorder="1" applyAlignment="1">
      <alignment horizontal="center" vertic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1"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zoomScaleNormal="100" workbookViewId="0">
      <selection activeCell="B57" sqref="B57"/>
    </sheetView>
  </sheetViews>
  <sheetFormatPr defaultRowHeight="15" x14ac:dyDescent="0.25"/>
  <cols>
    <col min="1" max="1" width="5.42578125" style="4" bestFit="1" customWidth="1"/>
    <col min="2" max="2" width="74.140625" customWidth="1"/>
    <col min="3" max="4" width="9.140625" style="4"/>
    <col min="5" max="5" width="9.85546875" style="26" customWidth="1"/>
    <col min="6" max="6" width="17.7109375" style="26" bestFit="1" customWidth="1"/>
  </cols>
  <sheetData>
    <row r="1" spans="1:6" ht="18.75" x14ac:dyDescent="0.25">
      <c r="A1" s="87" t="s">
        <v>106</v>
      </c>
      <c r="B1" s="87"/>
      <c r="C1" s="87"/>
      <c r="D1" s="87"/>
      <c r="E1" s="83"/>
      <c r="F1" s="84">
        <v>45436</v>
      </c>
    </row>
    <row r="2" spans="1:6" x14ac:dyDescent="0.25">
      <c r="A2" s="1" t="s">
        <v>0</v>
      </c>
      <c r="B2" s="1" t="s">
        <v>1</v>
      </c>
      <c r="C2" s="1" t="s">
        <v>2</v>
      </c>
      <c r="D2" s="1" t="s">
        <v>3</v>
      </c>
      <c r="E2" s="2" t="s">
        <v>4</v>
      </c>
      <c r="F2" s="3" t="s">
        <v>5</v>
      </c>
    </row>
    <row r="3" spans="1:6" ht="15.75" x14ac:dyDescent="0.25">
      <c r="A3" s="8" t="s">
        <v>6</v>
      </c>
      <c r="B3" s="85" t="s">
        <v>7</v>
      </c>
      <c r="C3" s="85"/>
      <c r="D3" s="85"/>
      <c r="E3" s="85"/>
      <c r="F3" s="85"/>
    </row>
    <row r="4" spans="1:6" x14ac:dyDescent="0.25">
      <c r="A4" s="17">
        <v>1</v>
      </c>
      <c r="B4" s="71" t="s">
        <v>103</v>
      </c>
      <c r="C4" s="17">
        <v>30</v>
      </c>
      <c r="D4" s="17" t="s">
        <v>77</v>
      </c>
      <c r="E4" s="22">
        <v>3000</v>
      </c>
      <c r="F4" s="22"/>
    </row>
    <row r="5" spans="1:6" ht="165.75" x14ac:dyDescent="0.25">
      <c r="A5" s="17">
        <v>2</v>
      </c>
      <c r="B5" s="6" t="s">
        <v>8</v>
      </c>
      <c r="C5" s="17"/>
      <c r="D5" s="17" t="s">
        <v>10</v>
      </c>
      <c r="E5" s="22">
        <v>80</v>
      </c>
      <c r="F5" s="22"/>
    </row>
    <row r="6" spans="1:6" ht="127.5" x14ac:dyDescent="0.25">
      <c r="A6" s="17">
        <v>3</v>
      </c>
      <c r="B6" s="7" t="s">
        <v>21</v>
      </c>
      <c r="C6" s="17"/>
      <c r="D6" s="17" t="s">
        <v>10</v>
      </c>
      <c r="E6" s="22">
        <v>110</v>
      </c>
      <c r="F6" s="22"/>
    </row>
    <row r="7" spans="1:6" ht="25.5" x14ac:dyDescent="0.25">
      <c r="A7" s="17">
        <v>4</v>
      </c>
      <c r="B7" s="82" t="s">
        <v>105</v>
      </c>
      <c r="C7" s="17"/>
      <c r="D7" s="17" t="s">
        <v>10</v>
      </c>
      <c r="E7" s="22">
        <v>107</v>
      </c>
      <c r="F7" s="22"/>
    </row>
    <row r="8" spans="1:6" s="42" customFormat="1" ht="15.75" x14ac:dyDescent="0.25">
      <c r="A8" s="39"/>
      <c r="B8" s="40" t="s">
        <v>23</v>
      </c>
      <c r="C8" s="49"/>
      <c r="D8" s="49"/>
      <c r="E8" s="41" t="s">
        <v>24</v>
      </c>
      <c r="F8" s="68">
        <f>SUM(F4:F7)</f>
        <v>0</v>
      </c>
    </row>
    <row r="9" spans="1:6" x14ac:dyDescent="0.25">
      <c r="A9" s="23" t="s">
        <v>17</v>
      </c>
      <c r="B9" s="86" t="s">
        <v>25</v>
      </c>
      <c r="C9" s="86"/>
      <c r="D9" s="86"/>
      <c r="E9" s="86"/>
      <c r="F9" s="86"/>
    </row>
    <row r="10" spans="1:6" ht="114" x14ac:dyDescent="0.25">
      <c r="A10" s="17">
        <v>1</v>
      </c>
      <c r="B10" s="5" t="s">
        <v>89</v>
      </c>
      <c r="C10" s="17">
        <v>42</v>
      </c>
      <c r="D10" s="17" t="s">
        <v>10</v>
      </c>
      <c r="E10" s="24">
        <v>9523</v>
      </c>
      <c r="F10" s="21"/>
    </row>
    <row r="11" spans="1:6" ht="75.75" x14ac:dyDescent="0.25">
      <c r="A11" s="17">
        <v>2</v>
      </c>
      <c r="B11" s="20" t="s">
        <v>33</v>
      </c>
      <c r="C11" s="17">
        <v>15</v>
      </c>
      <c r="D11" s="17" t="s">
        <v>10</v>
      </c>
      <c r="E11" s="21">
        <v>20000</v>
      </c>
      <c r="F11" s="21"/>
    </row>
    <row r="12" spans="1:6" s="30" customFormat="1" ht="87.75" x14ac:dyDescent="0.25">
      <c r="A12" s="27">
        <v>3</v>
      </c>
      <c r="B12" s="28" t="s">
        <v>37</v>
      </c>
      <c r="C12" s="27">
        <v>5</v>
      </c>
      <c r="D12" s="27" t="s">
        <v>10</v>
      </c>
      <c r="E12" s="29">
        <v>20000</v>
      </c>
      <c r="F12" s="21"/>
    </row>
    <row r="13" spans="1:6" ht="123" x14ac:dyDescent="0.25">
      <c r="A13" s="17">
        <v>4</v>
      </c>
      <c r="B13" s="25" t="s">
        <v>88</v>
      </c>
      <c r="C13" s="17">
        <v>100</v>
      </c>
      <c r="D13" s="17" t="s">
        <v>10</v>
      </c>
      <c r="E13" s="21">
        <v>5000</v>
      </c>
      <c r="F13" s="21"/>
    </row>
    <row r="14" spans="1:6" ht="91.5" x14ac:dyDescent="0.25">
      <c r="A14" s="17">
        <v>5</v>
      </c>
      <c r="B14" s="5" t="s">
        <v>94</v>
      </c>
      <c r="C14" s="17">
        <v>10</v>
      </c>
      <c r="D14" s="17" t="s">
        <v>32</v>
      </c>
      <c r="E14" s="21">
        <v>15000</v>
      </c>
      <c r="F14" s="21"/>
    </row>
    <row r="15" spans="1:6" ht="177" customHeight="1" x14ac:dyDescent="0.25">
      <c r="A15" s="17">
        <v>6</v>
      </c>
      <c r="B15" s="31" t="s">
        <v>36</v>
      </c>
      <c r="C15" s="17">
        <v>2</v>
      </c>
      <c r="D15" s="32" t="s">
        <v>32</v>
      </c>
      <c r="E15" s="21">
        <v>20000</v>
      </c>
      <c r="F15" s="21"/>
    </row>
    <row r="16" spans="1:6" ht="177" customHeight="1" x14ac:dyDescent="0.25">
      <c r="A16" s="17">
        <v>7</v>
      </c>
      <c r="B16" s="31" t="s">
        <v>95</v>
      </c>
      <c r="C16" s="17">
        <v>1</v>
      </c>
      <c r="D16" s="32" t="s">
        <v>32</v>
      </c>
      <c r="E16" s="21">
        <v>100000</v>
      </c>
      <c r="F16" s="21"/>
    </row>
    <row r="17" spans="1:6" ht="150" x14ac:dyDescent="0.25">
      <c r="A17" s="17">
        <v>8</v>
      </c>
      <c r="B17" s="20" t="s">
        <v>97</v>
      </c>
      <c r="C17" s="32">
        <v>1</v>
      </c>
      <c r="D17" s="32" t="s">
        <v>32</v>
      </c>
      <c r="E17" s="34">
        <v>200000</v>
      </c>
      <c r="F17" s="21"/>
    </row>
    <row r="18" spans="1:6" x14ac:dyDescent="0.25">
      <c r="A18" s="17">
        <v>9</v>
      </c>
      <c r="B18" s="72" t="s">
        <v>38</v>
      </c>
      <c r="C18" s="27">
        <v>15</v>
      </c>
      <c r="D18" s="27" t="s">
        <v>32</v>
      </c>
      <c r="E18" s="29">
        <v>4000</v>
      </c>
      <c r="F18" s="29"/>
    </row>
    <row r="19" spans="1:6" x14ac:dyDescent="0.25">
      <c r="A19" s="17">
        <v>10</v>
      </c>
      <c r="B19" s="72" t="s">
        <v>80</v>
      </c>
      <c r="C19" s="27">
        <v>2</v>
      </c>
      <c r="D19" s="27" t="s">
        <v>32</v>
      </c>
      <c r="E19" s="29">
        <v>10000</v>
      </c>
      <c r="F19" s="29"/>
    </row>
    <row r="20" spans="1:6" ht="75" x14ac:dyDescent="0.25">
      <c r="A20" s="36">
        <v>11</v>
      </c>
      <c r="B20" s="73" t="s">
        <v>98</v>
      </c>
      <c r="C20" s="74">
        <v>1</v>
      </c>
      <c r="D20" s="74" t="s">
        <v>32</v>
      </c>
      <c r="E20" s="75">
        <v>300000</v>
      </c>
      <c r="F20" s="75"/>
    </row>
    <row r="21" spans="1:6" ht="30" x14ac:dyDescent="0.25">
      <c r="A21" s="70">
        <v>12</v>
      </c>
      <c r="B21" s="76" t="s">
        <v>100</v>
      </c>
      <c r="C21" s="77"/>
      <c r="D21" s="77" t="s">
        <v>68</v>
      </c>
      <c r="E21" s="78"/>
      <c r="F21" s="79"/>
    </row>
    <row r="22" spans="1:6" ht="75" x14ac:dyDescent="0.25">
      <c r="A22" s="17">
        <v>13</v>
      </c>
      <c r="B22" s="20" t="s">
        <v>104</v>
      </c>
      <c r="C22" s="80">
        <v>6888</v>
      </c>
      <c r="D22" s="80" t="s">
        <v>77</v>
      </c>
      <c r="E22" s="81">
        <v>12</v>
      </c>
      <c r="F22" s="81"/>
    </row>
    <row r="23" spans="1:6" s="42" customFormat="1" ht="15.75" x14ac:dyDescent="0.25">
      <c r="A23" s="39"/>
      <c r="B23" s="43" t="s">
        <v>41</v>
      </c>
      <c r="C23" s="41"/>
      <c r="D23" s="49"/>
      <c r="E23" s="44" t="s">
        <v>39</v>
      </c>
      <c r="F23" s="68">
        <f>SUM(F10:F22)</f>
        <v>0</v>
      </c>
    </row>
    <row r="24" spans="1:6" x14ac:dyDescent="0.25">
      <c r="A24" s="23" t="s">
        <v>40</v>
      </c>
      <c r="B24" s="86" t="s">
        <v>43</v>
      </c>
      <c r="C24" s="86"/>
      <c r="D24" s="86"/>
      <c r="E24" s="86"/>
      <c r="F24" s="86"/>
    </row>
    <row r="25" spans="1:6" x14ac:dyDescent="0.25">
      <c r="A25" s="23"/>
      <c r="B25" s="13" t="s">
        <v>42</v>
      </c>
      <c r="C25" s="17"/>
      <c r="D25" s="17"/>
      <c r="E25" s="21"/>
      <c r="F25" s="21"/>
    </row>
    <row r="26" spans="1:6" ht="47.25" x14ac:dyDescent="0.25">
      <c r="A26" s="23">
        <v>1</v>
      </c>
      <c r="B26" s="45" t="s">
        <v>44</v>
      </c>
      <c r="C26" s="17">
        <v>160</v>
      </c>
      <c r="D26" s="17" t="s">
        <v>107</v>
      </c>
      <c r="E26" s="21">
        <v>600</v>
      </c>
      <c r="F26" s="21"/>
    </row>
    <row r="27" spans="1:6" ht="15.75" x14ac:dyDescent="0.25">
      <c r="A27" s="23" t="s">
        <v>45</v>
      </c>
      <c r="B27" s="45" t="s">
        <v>46</v>
      </c>
      <c r="C27" s="17"/>
      <c r="D27" s="17" t="s">
        <v>32</v>
      </c>
      <c r="E27" s="21"/>
      <c r="F27" s="21"/>
    </row>
    <row r="28" spans="1:6" ht="31.5" x14ac:dyDescent="0.25">
      <c r="A28" s="23" t="s">
        <v>47</v>
      </c>
      <c r="B28" s="45" t="s">
        <v>48</v>
      </c>
      <c r="C28" s="17"/>
      <c r="D28" s="17" t="s">
        <v>32</v>
      </c>
      <c r="E28" s="21"/>
      <c r="F28" s="21"/>
    </row>
    <row r="29" spans="1:6" ht="15.75" x14ac:dyDescent="0.25">
      <c r="A29" s="23" t="s">
        <v>49</v>
      </c>
      <c r="B29" s="46" t="s">
        <v>50</v>
      </c>
      <c r="C29" s="17"/>
      <c r="D29" s="17"/>
      <c r="E29" s="21"/>
      <c r="F29" s="21"/>
    </row>
    <row r="30" spans="1:6" ht="173.25" x14ac:dyDescent="0.25">
      <c r="A30" s="23"/>
      <c r="B30" s="45" t="s">
        <v>51</v>
      </c>
      <c r="C30" s="17">
        <v>7895</v>
      </c>
      <c r="D30" s="17" t="s">
        <v>108</v>
      </c>
      <c r="E30" s="21">
        <v>4781</v>
      </c>
      <c r="F30" s="21"/>
    </row>
    <row r="31" spans="1:6" ht="15.75" x14ac:dyDescent="0.25">
      <c r="A31" s="23"/>
      <c r="B31" s="45" t="s">
        <v>52</v>
      </c>
      <c r="C31" s="17">
        <v>30</v>
      </c>
      <c r="D31" s="17" t="s">
        <v>32</v>
      </c>
      <c r="E31" s="21">
        <v>700</v>
      </c>
      <c r="F31" s="21"/>
    </row>
    <row r="32" spans="1:6" ht="15.75" x14ac:dyDescent="0.25">
      <c r="A32" s="23"/>
      <c r="B32" s="48" t="s">
        <v>53</v>
      </c>
      <c r="D32" s="17"/>
      <c r="F32" s="21"/>
    </row>
    <row r="33" spans="1:6" ht="15.75" x14ac:dyDescent="0.25">
      <c r="A33" s="23" t="s">
        <v>45</v>
      </c>
      <c r="B33" s="47" t="s">
        <v>54</v>
      </c>
      <c r="C33" s="17">
        <v>6</v>
      </c>
      <c r="D33" s="17" t="s">
        <v>32</v>
      </c>
      <c r="E33" s="21">
        <v>2500</v>
      </c>
      <c r="F33" s="21"/>
    </row>
    <row r="34" spans="1:6" ht="15.75" x14ac:dyDescent="0.25">
      <c r="A34" s="23" t="s">
        <v>47</v>
      </c>
      <c r="B34" s="47" t="s">
        <v>55</v>
      </c>
      <c r="C34" s="17">
        <v>80</v>
      </c>
      <c r="D34" s="17" t="s">
        <v>68</v>
      </c>
      <c r="E34" s="21">
        <v>120</v>
      </c>
      <c r="F34" s="21"/>
    </row>
    <row r="35" spans="1:6" ht="15.75" x14ac:dyDescent="0.25">
      <c r="A35" s="23" t="s">
        <v>49</v>
      </c>
      <c r="B35" s="47" t="s">
        <v>56</v>
      </c>
      <c r="C35" s="17"/>
      <c r="D35" s="17" t="s">
        <v>32</v>
      </c>
      <c r="E35" s="21"/>
      <c r="F35" s="21"/>
    </row>
    <row r="36" spans="1:6" ht="15.75" x14ac:dyDescent="0.25">
      <c r="A36" s="23"/>
      <c r="B36" s="47"/>
      <c r="C36" s="17"/>
      <c r="D36" s="17"/>
      <c r="E36" s="21"/>
      <c r="F36" s="21"/>
    </row>
    <row r="37" spans="1:6" ht="15.75" x14ac:dyDescent="0.25">
      <c r="A37" s="23"/>
      <c r="B37" s="48" t="s">
        <v>57</v>
      </c>
      <c r="C37" s="17"/>
      <c r="D37" s="17"/>
      <c r="E37" s="21"/>
      <c r="F37" s="21"/>
    </row>
    <row r="38" spans="1:6" ht="47.25" x14ac:dyDescent="0.25">
      <c r="A38" s="23" t="s">
        <v>45</v>
      </c>
      <c r="B38" s="45" t="s">
        <v>75</v>
      </c>
      <c r="C38" s="17">
        <v>10</v>
      </c>
      <c r="D38" s="17" t="s">
        <v>32</v>
      </c>
      <c r="E38" s="21">
        <v>3500</v>
      </c>
      <c r="F38" s="21"/>
    </row>
    <row r="39" spans="1:6" ht="15.75" x14ac:dyDescent="0.25">
      <c r="A39" s="23" t="s">
        <v>47</v>
      </c>
      <c r="B39" s="45" t="s">
        <v>102</v>
      </c>
      <c r="C39" s="17">
        <v>15</v>
      </c>
      <c r="D39" s="17" t="s">
        <v>32</v>
      </c>
      <c r="E39" s="21">
        <v>400</v>
      </c>
      <c r="F39" s="21"/>
    </row>
    <row r="40" spans="1:6" ht="15.75" x14ac:dyDescent="0.25">
      <c r="A40" s="23"/>
      <c r="B40" s="46" t="s">
        <v>58</v>
      </c>
      <c r="C40" s="17"/>
      <c r="D40" s="17"/>
      <c r="E40" s="21"/>
      <c r="F40" s="21"/>
    </row>
    <row r="41" spans="1:6" ht="47.25" x14ac:dyDescent="0.25">
      <c r="A41" s="23" t="s">
        <v>45</v>
      </c>
      <c r="B41" s="45" t="s">
        <v>59</v>
      </c>
      <c r="C41" s="17">
        <v>6</v>
      </c>
      <c r="D41" s="17" t="s">
        <v>32</v>
      </c>
      <c r="E41" s="21">
        <v>12500</v>
      </c>
      <c r="F41" s="21"/>
    </row>
    <row r="42" spans="1:6" ht="30" x14ac:dyDescent="0.25">
      <c r="A42" s="23" t="s">
        <v>47</v>
      </c>
      <c r="B42" s="20" t="s">
        <v>60</v>
      </c>
      <c r="C42" s="17"/>
      <c r="D42" s="17" t="s">
        <v>32</v>
      </c>
      <c r="E42" s="21"/>
      <c r="F42" s="21"/>
    </row>
    <row r="43" spans="1:6" ht="47.25" x14ac:dyDescent="0.25">
      <c r="A43" s="23" t="s">
        <v>49</v>
      </c>
      <c r="B43" s="45" t="s">
        <v>61</v>
      </c>
      <c r="C43" s="17"/>
      <c r="D43" s="17"/>
      <c r="E43" s="21"/>
      <c r="F43" s="21"/>
    </row>
    <row r="44" spans="1:6" ht="15.75" x14ac:dyDescent="0.25">
      <c r="A44" s="23"/>
      <c r="B44" s="45" t="s">
        <v>62</v>
      </c>
      <c r="C44" s="17"/>
      <c r="D44" s="17" t="s">
        <v>32</v>
      </c>
      <c r="E44" s="21"/>
      <c r="F44" s="21"/>
    </row>
    <row r="45" spans="1:6" ht="15.75" x14ac:dyDescent="0.25">
      <c r="A45" s="23"/>
      <c r="B45" s="45" t="s">
        <v>63</v>
      </c>
      <c r="C45" s="17"/>
      <c r="D45" s="17" t="s">
        <v>32</v>
      </c>
      <c r="E45" s="21"/>
      <c r="F45" s="21"/>
    </row>
    <row r="46" spans="1:6" ht="31.5" x14ac:dyDescent="0.25">
      <c r="A46" s="23" t="s">
        <v>64</v>
      </c>
      <c r="B46" s="45" t="s">
        <v>65</v>
      </c>
      <c r="C46" s="17"/>
      <c r="D46" s="17" t="s">
        <v>32</v>
      </c>
      <c r="E46" s="21"/>
      <c r="F46" s="21"/>
    </row>
    <row r="47" spans="1:6" ht="15.75" x14ac:dyDescent="0.25">
      <c r="A47" s="52" t="s">
        <v>76</v>
      </c>
      <c r="B47" s="53" t="s">
        <v>67</v>
      </c>
      <c r="C47" s="17"/>
      <c r="D47" s="17" t="s">
        <v>68</v>
      </c>
      <c r="E47" s="21"/>
      <c r="F47" s="21"/>
    </row>
    <row r="48" spans="1:6" s="35" customFormat="1" ht="15.75" x14ac:dyDescent="0.25">
      <c r="A48" s="54"/>
      <c r="B48" s="48" t="s">
        <v>69</v>
      </c>
      <c r="C48" s="33"/>
      <c r="D48" s="33"/>
      <c r="E48" s="38" t="s">
        <v>70</v>
      </c>
      <c r="F48" s="67">
        <f>SUM(F27:F47)</f>
        <v>0</v>
      </c>
    </row>
    <row r="49" spans="1:6" ht="63" x14ac:dyDescent="0.25">
      <c r="A49" s="4" t="s">
        <v>71</v>
      </c>
      <c r="B49" s="50" t="s">
        <v>101</v>
      </c>
      <c r="C49" s="17">
        <v>75</v>
      </c>
      <c r="D49" s="17" t="s">
        <v>32</v>
      </c>
      <c r="E49" s="21">
        <v>1950</v>
      </c>
      <c r="F49" s="21"/>
    </row>
    <row r="50" spans="1:6" s="35" customFormat="1" ht="15.75" x14ac:dyDescent="0.25">
      <c r="A50" s="54"/>
      <c r="B50" s="48" t="s">
        <v>72</v>
      </c>
      <c r="C50" s="33"/>
      <c r="D50" s="33"/>
      <c r="E50" s="38" t="s">
        <v>73</v>
      </c>
      <c r="F50" s="67">
        <f>F49</f>
        <v>0</v>
      </c>
    </row>
    <row r="51" spans="1:6" s="63" customFormat="1" ht="31.5" x14ac:dyDescent="0.25">
      <c r="A51" s="64" t="s">
        <v>66</v>
      </c>
      <c r="B51" s="47" t="s">
        <v>78</v>
      </c>
      <c r="C51" s="64">
        <v>95</v>
      </c>
      <c r="D51" s="64" t="s">
        <v>77</v>
      </c>
      <c r="E51" s="65">
        <v>15000</v>
      </c>
      <c r="F51" s="66"/>
    </row>
    <row r="52" spans="1:6" s="35" customFormat="1" ht="15.75" x14ac:dyDescent="0.25">
      <c r="A52" s="56"/>
      <c r="B52" s="51"/>
      <c r="C52" s="56"/>
      <c r="D52" s="56"/>
      <c r="E52" s="37"/>
      <c r="F52" s="37"/>
    </row>
    <row r="53" spans="1:6" s="55" customFormat="1" ht="18.75" x14ac:dyDescent="0.3">
      <c r="A53" s="57"/>
      <c r="B53" s="58" t="s">
        <v>74</v>
      </c>
      <c r="C53" s="59" t="s">
        <v>79</v>
      </c>
      <c r="D53" s="60"/>
      <c r="E53" s="61"/>
      <c r="F53" s="62">
        <f>F8+F23+F48+F50+F51</f>
        <v>0</v>
      </c>
    </row>
  </sheetData>
  <mergeCells count="4">
    <mergeCell ref="B3:F3"/>
    <mergeCell ref="B9:F9"/>
    <mergeCell ref="B24:F24"/>
    <mergeCell ref="A1:D1"/>
  </mergeCells>
  <pageMargins left="0" right="0" top="0" bottom="0" header="0" footer="0"/>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election activeCell="G13" sqref="G13"/>
    </sheetView>
  </sheetViews>
  <sheetFormatPr defaultRowHeight="15" x14ac:dyDescent="0.25"/>
  <cols>
    <col min="1" max="1" width="5.42578125" customWidth="1"/>
    <col min="2" max="2" width="32.85546875" customWidth="1"/>
  </cols>
  <sheetData>
    <row r="1" spans="1:7" x14ac:dyDescent="0.25">
      <c r="A1" t="s">
        <v>11</v>
      </c>
    </row>
    <row r="2" spans="1:7" x14ac:dyDescent="0.25">
      <c r="B2" t="s">
        <v>12</v>
      </c>
    </row>
    <row r="3" spans="1:7" x14ac:dyDescent="0.25">
      <c r="A3" s="9" t="s">
        <v>13</v>
      </c>
      <c r="B3" s="9" t="s">
        <v>14</v>
      </c>
      <c r="C3" s="9" t="s">
        <v>15</v>
      </c>
      <c r="D3" s="9" t="s">
        <v>16</v>
      </c>
      <c r="E3" s="9" t="s">
        <v>17</v>
      </c>
      <c r="F3" s="9" t="s">
        <v>18</v>
      </c>
      <c r="G3" s="9" t="s">
        <v>2</v>
      </c>
    </row>
    <row r="4" spans="1:7" x14ac:dyDescent="0.25">
      <c r="A4" s="9" t="s">
        <v>6</v>
      </c>
      <c r="B4" s="88" t="s">
        <v>19</v>
      </c>
      <c r="C4" s="89"/>
      <c r="D4" s="89"/>
      <c r="E4" s="89"/>
      <c r="F4" s="89"/>
      <c r="G4" s="90"/>
    </row>
    <row r="5" spans="1:7" ht="30" x14ac:dyDescent="0.25">
      <c r="A5" s="9">
        <v>1</v>
      </c>
      <c r="B5" s="18" t="s">
        <v>81</v>
      </c>
      <c r="C5" s="15">
        <v>1</v>
      </c>
      <c r="D5" s="15"/>
      <c r="E5" s="15"/>
      <c r="F5" s="15"/>
      <c r="G5" s="16">
        <v>1</v>
      </c>
    </row>
    <row r="6" spans="1:7" x14ac:dyDescent="0.25">
      <c r="A6" s="9">
        <v>2</v>
      </c>
      <c r="B6" s="9" t="s">
        <v>20</v>
      </c>
      <c r="C6" s="9">
        <v>1</v>
      </c>
      <c r="D6">
        <v>5.48</v>
      </c>
      <c r="E6">
        <v>3.15</v>
      </c>
      <c r="F6">
        <v>1</v>
      </c>
      <c r="G6" s="9">
        <f>C6*D6*E6*F6</f>
        <v>17.262</v>
      </c>
    </row>
    <row r="7" spans="1:7" x14ac:dyDescent="0.25">
      <c r="A7" s="9"/>
      <c r="B7" s="9"/>
      <c r="C7" s="9"/>
      <c r="D7" s="9"/>
      <c r="E7" s="9"/>
      <c r="F7" s="10" t="s">
        <v>9</v>
      </c>
      <c r="G7" s="10">
        <f>SUM(G6:G6)</f>
        <v>17.262</v>
      </c>
    </row>
    <row r="8" spans="1:7" x14ac:dyDescent="0.25">
      <c r="A8" s="9"/>
      <c r="B8" s="9"/>
      <c r="C8" s="9"/>
      <c r="D8" s="9"/>
      <c r="E8" s="9"/>
      <c r="F8" s="9"/>
      <c r="G8" s="9"/>
    </row>
    <row r="9" spans="1:7" x14ac:dyDescent="0.25">
      <c r="A9" s="9">
        <v>3</v>
      </c>
      <c r="B9" s="9" t="s">
        <v>22</v>
      </c>
      <c r="C9" s="9">
        <v>1</v>
      </c>
      <c r="D9" s="9">
        <v>5.48</v>
      </c>
      <c r="E9" s="9">
        <v>6.4</v>
      </c>
      <c r="F9" s="11">
        <v>1</v>
      </c>
      <c r="G9" s="11">
        <f>C9*D9*E9*F9</f>
        <v>35.072000000000003</v>
      </c>
    </row>
    <row r="10" spans="1:7" x14ac:dyDescent="0.25">
      <c r="A10" s="9"/>
      <c r="B10" s="9" t="s">
        <v>99</v>
      </c>
      <c r="C10" s="9">
        <v>1</v>
      </c>
      <c r="D10" s="9">
        <v>2.1</v>
      </c>
      <c r="E10" s="9">
        <v>3.15</v>
      </c>
      <c r="F10" s="9">
        <v>1</v>
      </c>
      <c r="G10" s="11">
        <f>C10*D10*E10*F10</f>
        <v>6.6150000000000002</v>
      </c>
    </row>
    <row r="11" spans="1:7" x14ac:dyDescent="0.25">
      <c r="A11" s="9"/>
      <c r="B11" s="9" t="s">
        <v>84</v>
      </c>
      <c r="C11" s="9">
        <v>1</v>
      </c>
      <c r="D11" s="9">
        <v>3</v>
      </c>
      <c r="E11" s="9">
        <v>2.7</v>
      </c>
      <c r="F11" s="9">
        <v>1</v>
      </c>
      <c r="G11" s="11">
        <f>C11*D11*E11*F11</f>
        <v>8.1000000000000014</v>
      </c>
    </row>
    <row r="12" spans="1:7" x14ac:dyDescent="0.25">
      <c r="A12" s="9"/>
      <c r="B12" s="9"/>
      <c r="C12" s="9"/>
      <c r="D12" s="9"/>
      <c r="E12" s="9"/>
      <c r="F12" s="10" t="s">
        <v>9</v>
      </c>
      <c r="G12" s="10">
        <f>SUM(G9:G11)</f>
        <v>49.787000000000006</v>
      </c>
    </row>
    <row r="13" spans="1:7" x14ac:dyDescent="0.25">
      <c r="A13" s="9"/>
      <c r="B13" s="9"/>
      <c r="C13" s="9"/>
      <c r="D13" s="9"/>
      <c r="E13" s="9"/>
      <c r="F13" s="9"/>
      <c r="G13" s="9"/>
    </row>
    <row r="14" spans="1:7" x14ac:dyDescent="0.25">
      <c r="A14" s="19" t="s">
        <v>17</v>
      </c>
      <c r="B14" s="91" t="s">
        <v>25</v>
      </c>
      <c r="C14" s="91"/>
      <c r="D14" s="91"/>
      <c r="E14" s="91"/>
      <c r="F14" s="91"/>
      <c r="G14" s="9"/>
    </row>
    <row r="15" spans="1:7" ht="30" x14ac:dyDescent="0.25">
      <c r="A15" s="9">
        <v>1</v>
      </c>
      <c r="B15" s="20" t="s">
        <v>26</v>
      </c>
      <c r="C15" s="9"/>
      <c r="D15" s="9"/>
      <c r="E15" s="9"/>
      <c r="F15" s="9"/>
      <c r="G15" s="9"/>
    </row>
    <row r="16" spans="1:7" x14ac:dyDescent="0.25">
      <c r="A16" s="9"/>
      <c r="B16" s="9" t="s">
        <v>27</v>
      </c>
      <c r="C16" s="9">
        <v>2</v>
      </c>
      <c r="D16" s="9">
        <v>2.7</v>
      </c>
      <c r="E16" s="9">
        <v>1</v>
      </c>
      <c r="F16" s="9">
        <v>2.7</v>
      </c>
      <c r="G16" s="9">
        <f>C16*D16*E16*F16</f>
        <v>14.580000000000002</v>
      </c>
    </row>
    <row r="17" spans="1:7" x14ac:dyDescent="0.25">
      <c r="A17" s="9"/>
      <c r="B17" s="9" t="s">
        <v>28</v>
      </c>
      <c r="C17" s="9">
        <v>1</v>
      </c>
      <c r="D17" s="9">
        <v>3</v>
      </c>
      <c r="E17" s="9">
        <v>1</v>
      </c>
      <c r="F17" s="9">
        <v>2.7</v>
      </c>
      <c r="G17" s="9">
        <f t="shared" ref="G17:G23" si="0">C17*D17*E17*F17</f>
        <v>8.1000000000000014</v>
      </c>
    </row>
    <row r="18" spans="1:7" x14ac:dyDescent="0.25">
      <c r="A18" s="9"/>
      <c r="B18" s="9" t="s">
        <v>29</v>
      </c>
      <c r="C18" s="9">
        <v>-1</v>
      </c>
      <c r="D18" s="9">
        <v>0.75</v>
      </c>
      <c r="E18" s="9">
        <v>1</v>
      </c>
      <c r="F18" s="9">
        <v>2.1</v>
      </c>
      <c r="G18" s="9">
        <f t="shared" si="0"/>
        <v>-1.5750000000000002</v>
      </c>
    </row>
    <row r="19" spans="1:7" x14ac:dyDescent="0.25">
      <c r="A19" s="9"/>
      <c r="B19" s="9" t="s">
        <v>91</v>
      </c>
      <c r="C19" s="9">
        <v>1</v>
      </c>
      <c r="D19" s="9">
        <v>4.9000000000000004</v>
      </c>
      <c r="E19" s="9">
        <v>1</v>
      </c>
      <c r="F19" s="9">
        <v>1.6</v>
      </c>
      <c r="G19" s="9">
        <f t="shared" si="0"/>
        <v>7.8400000000000007</v>
      </c>
    </row>
    <row r="20" spans="1:7" x14ac:dyDescent="0.25">
      <c r="A20" s="9"/>
      <c r="B20" s="9" t="s">
        <v>91</v>
      </c>
      <c r="C20" s="9">
        <v>1</v>
      </c>
      <c r="D20" s="9">
        <v>3</v>
      </c>
      <c r="E20" s="9">
        <v>1</v>
      </c>
      <c r="F20" s="9">
        <v>1.6</v>
      </c>
      <c r="G20" s="9">
        <f t="shared" si="0"/>
        <v>4.8000000000000007</v>
      </c>
    </row>
    <row r="21" spans="1:7" x14ac:dyDescent="0.25">
      <c r="A21" s="9"/>
      <c r="B21" s="9" t="s">
        <v>92</v>
      </c>
      <c r="C21" s="9">
        <v>1</v>
      </c>
      <c r="D21" s="9">
        <v>2.1</v>
      </c>
      <c r="E21" s="9">
        <v>1</v>
      </c>
      <c r="F21" s="9">
        <v>1.6</v>
      </c>
      <c r="G21" s="9">
        <f t="shared" si="0"/>
        <v>3.3600000000000003</v>
      </c>
    </row>
    <row r="22" spans="1:7" x14ac:dyDescent="0.25">
      <c r="A22" s="9"/>
      <c r="B22" s="9" t="s">
        <v>93</v>
      </c>
      <c r="C22" s="9">
        <v>-2</v>
      </c>
      <c r="D22" s="9">
        <v>0.75</v>
      </c>
      <c r="E22" s="9">
        <v>1</v>
      </c>
      <c r="F22" s="9">
        <v>1.6</v>
      </c>
      <c r="G22" s="9">
        <f t="shared" si="0"/>
        <v>-2.4000000000000004</v>
      </c>
    </row>
    <row r="23" spans="1:7" x14ac:dyDescent="0.25">
      <c r="A23" s="9"/>
      <c r="B23" s="9" t="s">
        <v>96</v>
      </c>
      <c r="C23" s="9">
        <v>2</v>
      </c>
      <c r="D23" s="9">
        <v>2.1</v>
      </c>
      <c r="E23" s="9">
        <v>1</v>
      </c>
      <c r="F23" s="9">
        <v>2</v>
      </c>
      <c r="G23" s="9">
        <f t="shared" si="0"/>
        <v>8.4</v>
      </c>
    </row>
    <row r="24" spans="1:7" x14ac:dyDescent="0.25">
      <c r="A24" s="9"/>
      <c r="B24" s="9" t="s">
        <v>30</v>
      </c>
      <c r="C24" s="9"/>
      <c r="D24" s="9"/>
      <c r="E24" s="9"/>
      <c r="F24" s="9"/>
      <c r="G24" s="10">
        <f>SUM(G16:G23)</f>
        <v>43.105000000000004</v>
      </c>
    </row>
    <row r="25" spans="1:7" x14ac:dyDescent="0.25">
      <c r="A25" s="9"/>
      <c r="B25" s="9"/>
      <c r="C25" s="9"/>
      <c r="D25" s="9"/>
      <c r="E25" s="9"/>
      <c r="F25" s="9"/>
      <c r="G25" s="9"/>
    </row>
    <row r="26" spans="1:7" x14ac:dyDescent="0.25">
      <c r="A26" s="9"/>
      <c r="B26" s="11" t="s">
        <v>31</v>
      </c>
      <c r="C26" s="9"/>
      <c r="D26" s="9"/>
      <c r="E26" s="9"/>
      <c r="F26" s="10" t="s">
        <v>9</v>
      </c>
      <c r="G26" s="10">
        <f>G24</f>
        <v>43.105000000000004</v>
      </c>
    </row>
    <row r="27" spans="1:7" x14ac:dyDescent="0.25">
      <c r="A27" s="9"/>
      <c r="B27" s="11"/>
      <c r="C27" s="9"/>
      <c r="D27" s="9"/>
      <c r="E27" s="9"/>
      <c r="F27" s="9"/>
      <c r="G27" s="9"/>
    </row>
    <row r="28" spans="1:7" x14ac:dyDescent="0.25">
      <c r="A28" s="9">
        <v>2</v>
      </c>
      <c r="B28" s="11" t="s">
        <v>34</v>
      </c>
      <c r="C28" s="9"/>
      <c r="D28" s="9"/>
      <c r="E28" s="9"/>
      <c r="F28" s="9"/>
      <c r="G28" s="9"/>
    </row>
    <row r="29" spans="1:7" x14ac:dyDescent="0.25">
      <c r="A29" s="9"/>
      <c r="B29" s="11" t="s">
        <v>82</v>
      </c>
      <c r="C29" s="9">
        <v>1</v>
      </c>
      <c r="D29" s="9">
        <v>3.15</v>
      </c>
      <c r="E29" s="9">
        <v>1</v>
      </c>
      <c r="F29" s="9">
        <v>2.1</v>
      </c>
      <c r="G29" s="9">
        <f>C29*D29*E29*F29</f>
        <v>6.6150000000000002</v>
      </c>
    </row>
    <row r="30" spans="1:7" x14ac:dyDescent="0.25">
      <c r="A30" s="9"/>
      <c r="B30" s="11" t="s">
        <v>86</v>
      </c>
      <c r="C30" s="9">
        <v>1</v>
      </c>
      <c r="D30" s="9">
        <v>3.15</v>
      </c>
      <c r="E30" s="9">
        <v>1</v>
      </c>
      <c r="F30" s="9">
        <v>1.8</v>
      </c>
      <c r="G30" s="9">
        <f>C30*D30*E30*F30</f>
        <v>5.67</v>
      </c>
    </row>
    <row r="31" spans="1:7" x14ac:dyDescent="0.25">
      <c r="A31" s="9"/>
      <c r="B31" s="9" t="s">
        <v>83</v>
      </c>
      <c r="C31" s="9">
        <v>1</v>
      </c>
      <c r="D31" s="9">
        <v>3.15</v>
      </c>
      <c r="E31" s="9">
        <v>1</v>
      </c>
      <c r="F31" s="9">
        <v>2.1</v>
      </c>
      <c r="G31" s="9">
        <f t="shared" ref="G31" si="1">C31*D31*E31*F31</f>
        <v>6.6150000000000002</v>
      </c>
    </row>
    <row r="32" spans="1:7" x14ac:dyDescent="0.25">
      <c r="A32" s="9"/>
      <c r="B32" s="9"/>
      <c r="C32" s="9"/>
      <c r="D32" s="9"/>
      <c r="E32" s="9"/>
      <c r="F32" s="10" t="s">
        <v>9</v>
      </c>
      <c r="G32" s="10">
        <f>SUM(G29:G31)</f>
        <v>18.899999999999999</v>
      </c>
    </row>
    <row r="33" spans="1:7" x14ac:dyDescent="0.25">
      <c r="A33" s="9"/>
      <c r="B33" s="9"/>
      <c r="C33" s="9"/>
      <c r="D33" s="9"/>
      <c r="E33" s="9"/>
      <c r="F33" s="9"/>
      <c r="G33" s="9"/>
    </row>
    <row r="34" spans="1:7" x14ac:dyDescent="0.25">
      <c r="A34" s="9">
        <v>3</v>
      </c>
      <c r="B34" s="9" t="s">
        <v>35</v>
      </c>
      <c r="C34" s="9"/>
      <c r="D34" s="9"/>
      <c r="E34" s="9"/>
      <c r="F34" s="9"/>
      <c r="G34" s="9"/>
    </row>
    <row r="35" spans="1:7" x14ac:dyDescent="0.25">
      <c r="A35" s="9"/>
      <c r="B35" s="9" t="s">
        <v>84</v>
      </c>
      <c r="C35" s="9">
        <v>1</v>
      </c>
      <c r="D35" s="9">
        <v>3</v>
      </c>
      <c r="E35" s="9">
        <v>1</v>
      </c>
      <c r="F35" s="9">
        <v>0.75</v>
      </c>
      <c r="G35" s="9">
        <f>C35*D35*E35*F35</f>
        <v>2.25</v>
      </c>
    </row>
    <row r="36" spans="1:7" x14ac:dyDescent="0.25">
      <c r="A36" s="9"/>
      <c r="B36" s="9" t="s">
        <v>85</v>
      </c>
      <c r="C36" s="9">
        <v>1</v>
      </c>
      <c r="D36" s="9">
        <v>5.67</v>
      </c>
      <c r="E36" s="9">
        <v>1</v>
      </c>
      <c r="F36" s="9">
        <v>0.75</v>
      </c>
      <c r="G36" s="9">
        <f>C36*D36*E36*F36</f>
        <v>4.2524999999999995</v>
      </c>
    </row>
    <row r="37" spans="1:7" x14ac:dyDescent="0.25">
      <c r="A37" s="9"/>
      <c r="B37" s="9"/>
      <c r="C37" s="9"/>
      <c r="D37" s="9"/>
      <c r="E37" s="9"/>
      <c r="F37" s="10" t="s">
        <v>9</v>
      </c>
      <c r="G37" s="10">
        <f>SUM(G34:G36)</f>
        <v>6.5024999999999995</v>
      </c>
    </row>
    <row r="38" spans="1:7" x14ac:dyDescent="0.25">
      <c r="A38" s="9"/>
      <c r="B38" s="9"/>
      <c r="C38" s="9"/>
      <c r="D38" s="9"/>
      <c r="E38" s="9"/>
      <c r="F38" s="9"/>
      <c r="G38" s="9"/>
    </row>
    <row r="39" spans="1:7" ht="30" x14ac:dyDescent="0.25">
      <c r="A39" s="9">
        <v>4</v>
      </c>
      <c r="B39" s="20" t="s">
        <v>87</v>
      </c>
      <c r="C39" s="9">
        <v>4</v>
      </c>
      <c r="D39" s="9">
        <v>1.8</v>
      </c>
      <c r="E39" s="9">
        <v>1</v>
      </c>
      <c r="F39" s="9">
        <v>2</v>
      </c>
      <c r="G39" s="9">
        <f>C39*D39*E39*F39</f>
        <v>14.4</v>
      </c>
    </row>
    <row r="40" spans="1:7" x14ac:dyDescent="0.25">
      <c r="A40" s="9"/>
      <c r="B40" s="9"/>
      <c r="C40" s="9"/>
      <c r="D40" s="9"/>
      <c r="E40" s="9"/>
      <c r="F40" s="10" t="s">
        <v>9</v>
      </c>
      <c r="G40" s="10">
        <f>SUM(G39:G39)</f>
        <v>14.4</v>
      </c>
    </row>
    <row r="41" spans="1:7" x14ac:dyDescent="0.25">
      <c r="A41" s="9"/>
      <c r="B41" s="9"/>
      <c r="C41" s="9"/>
      <c r="D41" s="9"/>
      <c r="E41" s="9"/>
      <c r="F41" s="9"/>
      <c r="G41" s="9"/>
    </row>
    <row r="42" spans="1:7" x14ac:dyDescent="0.25">
      <c r="A42" s="9"/>
      <c r="B42" s="69" t="s">
        <v>90</v>
      </c>
      <c r="C42" s="69">
        <v>1</v>
      </c>
      <c r="D42" s="69">
        <v>2.7</v>
      </c>
      <c r="E42" s="69">
        <v>3</v>
      </c>
      <c r="F42" s="69">
        <v>1</v>
      </c>
      <c r="G42" s="69">
        <f>C42*D42*E42*F42</f>
        <v>8.1000000000000014</v>
      </c>
    </row>
    <row r="43" spans="1:7" x14ac:dyDescent="0.25">
      <c r="A43" s="9"/>
      <c r="B43" s="9"/>
      <c r="C43" s="9"/>
      <c r="D43" s="9"/>
      <c r="E43" s="9"/>
      <c r="F43" s="9"/>
      <c r="G43" s="9"/>
    </row>
    <row r="44" spans="1:7" x14ac:dyDescent="0.25">
      <c r="A44" s="9"/>
      <c r="B44" s="13"/>
      <c r="C44" s="9"/>
      <c r="D44" s="9"/>
      <c r="E44" s="9"/>
      <c r="F44" s="9"/>
      <c r="G44" s="9"/>
    </row>
    <row r="46" spans="1:7" x14ac:dyDescent="0.25">
      <c r="B46" s="14"/>
      <c r="C46" s="12"/>
      <c r="D46" s="12"/>
      <c r="E46" s="12"/>
      <c r="F46" s="12"/>
      <c r="G46" s="12"/>
    </row>
  </sheetData>
  <mergeCells count="2">
    <mergeCell ref="B4:G4"/>
    <mergeCell ref="B14:F1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BOQ</vt:lpstr>
      <vt:lpstr>measurement</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PRITI DESHMUKH</dc:creator>
  <cp:lastModifiedBy>HIMANSHU BAVISKAR</cp:lastModifiedBy>
  <cp:lastPrinted>2024-05-24T05:42:46Z</cp:lastPrinted>
  <dcterms:created xsi:type="dcterms:W3CDTF">2022-05-24T06:20:23Z</dcterms:created>
  <dcterms:modified xsi:type="dcterms:W3CDTF">2024-06-28T07:44:56Z</dcterms:modified>
</cp:coreProperties>
</file>